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  <sheet xmlns:r="http://schemas.openxmlformats.org/officeDocument/2006/relationships" name="How It Wo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C00000"/>
    </font>
    <font>
      <name val="Calibri"/>
      <i val="1"/>
      <color rgb="00C00000"/>
    </font>
    <font>
      <name val="Calibri"/>
      <b val="1"/>
      <color rgb="00108C48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8E1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thin">
        <color rgb="000D1B2A"/>
      </top>
      <bottom style="double">
        <color rgb="000D1B2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5" fillId="0" borderId="1" pivotButton="0" quotePrefix="0" xfId="0"/>
    <xf numFmtId="0" fontId="4" fillId="0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3" fillId="3" borderId="1" pivotButton="0" quotePrefix="0" xfId="0"/>
    <xf numFmtId="0" fontId="3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2" fillId="0" borderId="0" pivotButton="0" quotePrefix="0" xfId="0"/>
    <xf numFmtId="0" fontId="2" fillId="0" borderId="2" applyAlignment="1" pivotButton="0" quotePrefix="0" xfId="0">
      <alignment horizontal="center"/>
    </xf>
    <xf numFmtId="0" fontId="7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9" customWidth="1" min="3" max="3"/>
    <col width="14" customWidth="1" min="4" max="4"/>
    <col width="10" customWidth="1" min="5" max="5"/>
    <col width="8" customWidth="1" min="6" max="6"/>
    <col width="3" customWidth="1" min="7" max="7"/>
    <col width="38" customWidth="1" min="8" max="8"/>
    <col width="10" customWidth="1" min="9" max="9"/>
  </cols>
  <sheetData>
    <row r="1">
      <c r="A1" s="1" t="inlineStr">
        <is>
          <t>Brightline Trading Co. | Client Project Tasks (Oct 2026)</t>
        </is>
      </c>
    </row>
    <row r="2">
      <c r="H2" s="2" t="inlineStr">
        <is>
          <t>Question</t>
        </is>
      </c>
      <c r="I2" s="2" t="inlineStr">
        <is>
          <t>Count</t>
        </is>
      </c>
    </row>
    <row r="3">
      <c r="A3" s="2" t="inlineStr">
        <is>
          <t>Task</t>
        </is>
      </c>
      <c r="B3" s="2" t="inlineStr">
        <is>
          <t>Client</t>
        </is>
      </c>
      <c r="C3" s="2" t="inlineStr">
        <is>
          <t>Owner</t>
        </is>
      </c>
      <c r="D3" s="2" t="inlineStr">
        <is>
          <t>Status</t>
        </is>
      </c>
      <c r="E3" s="2" t="inlineStr">
        <is>
          <t>Priority</t>
        </is>
      </c>
      <c r="F3" s="2" t="inlineStr">
        <is>
          <t>Hours</t>
        </is>
      </c>
      <c r="H3" s="3" t="inlineStr">
        <is>
          <t>Not Started AND In Progress (wrong)</t>
        </is>
      </c>
      <c r="I3" s="4">
        <f>COUNTIFS($D$4:$D$23,"Not Started",$D$4:$D$23,"In Progress")</f>
        <v>0</v>
      </c>
    </row>
    <row r="4">
      <c r="A4" s="5" t="inlineStr">
        <is>
          <t>T-101</t>
        </is>
      </c>
      <c r="B4" s="6" t="inlineStr">
        <is>
          <t>Brightside Cafe</t>
        </is>
      </c>
      <c r="C4" s="5" t="inlineStr">
        <is>
          <t>Ana</t>
        </is>
      </c>
      <c r="D4" s="5" t="inlineStr">
        <is>
          <t>Done</t>
        </is>
      </c>
      <c r="E4" s="5" t="inlineStr">
        <is>
          <t>High</t>
        </is>
      </c>
      <c r="F4" s="5" t="n">
        <v>12</v>
      </c>
      <c r="H4" s="7" t="inlineStr">
        <is>
          <t>Not Started OR In Progress</t>
        </is>
      </c>
      <c r="I4" s="8">
        <f>SUM(COUNTIFS($D$4:$D$23,{"Not Started","In Progress"}))</f>
        <v>11</v>
      </c>
    </row>
    <row r="5">
      <c r="A5" s="5" t="inlineStr">
        <is>
          <t>T-102</t>
        </is>
      </c>
      <c r="B5" s="6" t="inlineStr">
        <is>
          <t>Harbor Fitness</t>
        </is>
      </c>
      <c r="C5" s="5" t="inlineStr">
        <is>
          <t>Ben</t>
        </is>
      </c>
      <c r="D5" s="5" t="inlineStr">
        <is>
          <t>In Progress</t>
        </is>
      </c>
      <c r="E5" s="5" t="inlineStr">
        <is>
          <t>High</t>
        </is>
      </c>
      <c r="F5" s="5" t="n">
        <v>18</v>
      </c>
      <c r="H5" s="7" t="inlineStr">
        <is>
          <t>Same, with two COUNTIFS added</t>
        </is>
      </c>
      <c r="I5" s="9">
        <f>COUNTIFS($D$4:$D$23,"Not Started")+COUNTIFS($D$4:$D$23,"In Progress")</f>
        <v>11</v>
      </c>
    </row>
    <row r="6">
      <c r="A6" s="5" t="inlineStr">
        <is>
          <t>T-103</t>
        </is>
      </c>
      <c r="B6" s="6" t="inlineStr">
        <is>
          <t>Lumen Architects</t>
        </is>
      </c>
      <c r="C6" s="5" t="inlineStr">
        <is>
          <t>Carla</t>
        </is>
      </c>
      <c r="D6" s="5" t="inlineStr">
        <is>
          <t>Not Started</t>
        </is>
      </c>
      <c r="E6" s="5" t="inlineStr">
        <is>
          <t>Medium</t>
        </is>
      </c>
      <c r="F6" s="5" t="n">
        <v>6</v>
      </c>
      <c r="H6" s="7" t="inlineStr">
        <is>
          <t>Either status AND High priority</t>
        </is>
      </c>
      <c r="I6" s="9">
        <f>SUM(COUNTIFS($D$4:$D$23,{"Not Started","In Progress"},$E$4:$E$23,"High"))</f>
        <v>5</v>
      </c>
    </row>
    <row r="7">
      <c r="A7" s="5" t="inlineStr">
        <is>
          <t>T-104</t>
        </is>
      </c>
      <c r="B7" s="6" t="inlineStr">
        <is>
          <t>Northwind Dental</t>
        </is>
      </c>
      <c r="C7" s="5" t="inlineStr">
        <is>
          <t>Ana</t>
        </is>
      </c>
      <c r="D7" s="5" t="inlineStr">
        <is>
          <t>In Progress</t>
        </is>
      </c>
      <c r="E7" s="5" t="inlineStr">
        <is>
          <t>Low</t>
        </is>
      </c>
      <c r="F7" s="5" t="n">
        <v>9</v>
      </c>
      <c r="H7" s="7" t="inlineStr">
        <is>
          <t>Either status, owner Ana or Ben</t>
        </is>
      </c>
      <c r="I7" s="9">
        <f>SUM(COUNTIFS($D$4:$D$23,{"Not Started","In Progress"},$C$4:$C$23,{"Ana";"Ben"}))</f>
        <v>8</v>
      </c>
    </row>
    <row r="8">
      <c r="A8" s="5" t="inlineStr">
        <is>
          <t>T-105</t>
        </is>
      </c>
      <c r="B8" s="6" t="inlineStr">
        <is>
          <t>Summit Logistics</t>
        </is>
      </c>
      <c r="C8" s="5" t="inlineStr">
        <is>
          <t>Ben</t>
        </is>
      </c>
      <c r="D8" s="5" t="inlineStr">
        <is>
          <t>On Hold</t>
        </is>
      </c>
      <c r="E8" s="5" t="inlineStr">
        <is>
          <t>Medium</t>
        </is>
      </c>
      <c r="F8" s="5" t="n">
        <v>14</v>
      </c>
      <c r="H8" s="7" t="inlineStr">
        <is>
          <t>Statuses listed in H16:H17</t>
        </is>
      </c>
      <c r="I8" s="9">
        <f>SUMPRODUCT(COUNTIFS($D$4:$D$23,H16:H17))</f>
        <v>11</v>
      </c>
    </row>
    <row r="9">
      <c r="A9" s="5" t="inlineStr">
        <is>
          <t>T-106</t>
        </is>
      </c>
      <c r="B9" s="6" t="inlineStr">
        <is>
          <t>Cedar &amp; Pine</t>
        </is>
      </c>
      <c r="C9" s="5" t="inlineStr">
        <is>
          <t>Carla</t>
        </is>
      </c>
      <c r="D9" s="5" t="inlineStr">
        <is>
          <t>Done</t>
        </is>
      </c>
      <c r="E9" s="5" t="inlineStr">
        <is>
          <t>Medium</t>
        </is>
      </c>
      <c r="F9" s="5" t="n">
        <v>21</v>
      </c>
      <c r="H9" s="7" t="inlineStr">
        <is>
          <t>Hours from 10 to 20 (same column, AND)</t>
        </is>
      </c>
      <c r="I9" s="9">
        <f>COUNTIFS($F$4:$F$23,"&gt;=10",$F$4:$F$23,"&lt;=20")</f>
        <v>10</v>
      </c>
    </row>
    <row r="10">
      <c r="A10" s="5" t="inlineStr">
        <is>
          <t>T-107</t>
        </is>
      </c>
      <c r="B10" s="6" t="inlineStr">
        <is>
          <t>Brightside Cafe</t>
        </is>
      </c>
      <c r="C10" s="5" t="inlineStr">
        <is>
          <t>Ben</t>
        </is>
      </c>
      <c r="D10" s="5" t="inlineStr">
        <is>
          <t>Not Started</t>
        </is>
      </c>
      <c r="E10" s="5" t="inlineStr">
        <is>
          <t>High</t>
        </is>
      </c>
      <c r="F10" s="5" t="n">
        <v>10</v>
      </c>
      <c r="H10" s="7" t="inlineStr">
        <is>
          <t>Check with SUMPRODUCT</t>
        </is>
      </c>
      <c r="I10" s="9">
        <f>SUMPRODUCT(--((($D$4:$D$23="Not Started")+($D$4:$D$23="In Progress"))&gt;0))</f>
        <v>11</v>
      </c>
    </row>
    <row r="11">
      <c r="A11" s="5" t="inlineStr">
        <is>
          <t>T-108</t>
        </is>
      </c>
      <c r="B11" s="6" t="inlineStr">
        <is>
          <t>Harbor Fitness</t>
        </is>
      </c>
      <c r="C11" s="5" t="inlineStr">
        <is>
          <t>Ana</t>
        </is>
      </c>
      <c r="D11" s="5" t="inlineStr">
        <is>
          <t>Cancelled</t>
        </is>
      </c>
      <c r="E11" s="5" t="inlineStr">
        <is>
          <t>Low</t>
        </is>
      </c>
      <c r="F11" s="5" t="n">
        <v>4</v>
      </c>
      <c r="H11" s="7" t="inlineStr">
        <is>
          <t>Hours on either status (SUMIFS)</t>
        </is>
      </c>
      <c r="I11" s="9">
        <f>SUM(SUMIFS($F$4:$F$23,$D$4:$D$23,{"Not Started","In Progress"}))</f>
        <v>148</v>
      </c>
    </row>
    <row r="12">
      <c r="A12" s="5" t="inlineStr">
        <is>
          <t>T-109</t>
        </is>
      </c>
      <c r="B12" s="6" t="inlineStr">
        <is>
          <t>Lumen Architects</t>
        </is>
      </c>
      <c r="C12" s="5" t="inlineStr">
        <is>
          <t>Ana</t>
        </is>
      </c>
      <c r="D12" s="5" t="inlineStr">
        <is>
          <t>In Progress</t>
        </is>
      </c>
      <c r="E12" s="5" t="inlineStr">
        <is>
          <t>Medium</t>
        </is>
      </c>
      <c r="F12" s="5" t="n">
        <v>16</v>
      </c>
      <c r="H12" s="7" t="inlineStr">
        <is>
          <t>Not Done and not Cancelled</t>
        </is>
      </c>
      <c r="I12" s="9">
        <f>COUNTIFS($D$4:$D$23,"&lt;&gt;Done",$D$4:$D$23,"&lt;&gt;Cancelled")</f>
        <v>13</v>
      </c>
    </row>
    <row r="13">
      <c r="A13" s="5" t="inlineStr">
        <is>
          <t>T-110</t>
        </is>
      </c>
      <c r="B13" s="6" t="inlineStr">
        <is>
          <t>Northwind Dental</t>
        </is>
      </c>
      <c r="C13" s="5" t="inlineStr">
        <is>
          <t>Carla</t>
        </is>
      </c>
      <c r="D13" s="5" t="inlineStr">
        <is>
          <t>In Progress</t>
        </is>
      </c>
      <c r="E13" s="5" t="inlineStr">
        <is>
          <t>High</t>
        </is>
      </c>
      <c r="F13" s="5" t="n">
        <v>20</v>
      </c>
      <c r="H13" s="7" t="inlineStr">
        <is>
          <t>Status</t>
        </is>
      </c>
      <c r="I13" s="10" t="str">
        <f>IF(AND(I4=I5,I4=I10),"Ties","Check")</f>
        <v>Ties</v>
      </c>
    </row>
    <row r="14">
      <c r="A14" s="5" t="inlineStr">
        <is>
          <t>T-111</t>
        </is>
      </c>
      <c r="B14" s="6" t="inlineStr">
        <is>
          <t>Summit Logistics</t>
        </is>
      </c>
      <c r="C14" s="5" t="inlineStr">
        <is>
          <t>Ana</t>
        </is>
      </c>
      <c r="D14" s="5" t="inlineStr">
        <is>
          <t>Done</t>
        </is>
      </c>
      <c r="E14" s="5" t="inlineStr">
        <is>
          <t>High</t>
        </is>
      </c>
      <c r="F14" s="5" t="n">
        <v>25</v>
      </c>
    </row>
    <row r="15">
      <c r="A15" s="5" t="inlineStr">
        <is>
          <t>T-112</t>
        </is>
      </c>
      <c r="B15" s="6" t="inlineStr">
        <is>
          <t>Cedar &amp; Pine</t>
        </is>
      </c>
      <c r="C15" s="5" t="inlineStr">
        <is>
          <t>Ben</t>
        </is>
      </c>
      <c r="D15" s="5" t="inlineStr">
        <is>
          <t>Not Started</t>
        </is>
      </c>
      <c r="E15" s="5" t="inlineStr">
        <is>
          <t>Low</t>
        </is>
      </c>
      <c r="F15" s="5" t="n">
        <v>8</v>
      </c>
      <c r="H15" s="2" t="inlineStr">
        <is>
          <t>Status list (criteria in cells)</t>
        </is>
      </c>
    </row>
    <row r="16">
      <c r="A16" s="5" t="inlineStr">
        <is>
          <t>T-113</t>
        </is>
      </c>
      <c r="B16" s="6" t="inlineStr">
        <is>
          <t>Brightside Cafe</t>
        </is>
      </c>
      <c r="C16" s="5" t="inlineStr">
        <is>
          <t>Carla</t>
        </is>
      </c>
      <c r="D16" s="5" t="inlineStr">
        <is>
          <t>On Hold</t>
        </is>
      </c>
      <c r="E16" s="5" t="inlineStr">
        <is>
          <t>High</t>
        </is>
      </c>
      <c r="F16" s="5" t="n">
        <v>11</v>
      </c>
      <c r="H16" s="6" t="inlineStr">
        <is>
          <t>Not Started</t>
        </is>
      </c>
    </row>
    <row r="17">
      <c r="A17" s="5" t="inlineStr">
        <is>
          <t>T-114</t>
        </is>
      </c>
      <c r="B17" s="6" t="inlineStr">
        <is>
          <t>Harbor Fitness</t>
        </is>
      </c>
      <c r="C17" s="5" t="inlineStr">
        <is>
          <t>Ben</t>
        </is>
      </c>
      <c r="D17" s="5" t="inlineStr">
        <is>
          <t>Done</t>
        </is>
      </c>
      <c r="E17" s="5" t="inlineStr">
        <is>
          <t>Medium</t>
        </is>
      </c>
      <c r="F17" s="5" t="n">
        <v>15</v>
      </c>
      <c r="H17" s="6" t="inlineStr">
        <is>
          <t>In Progress</t>
        </is>
      </c>
    </row>
    <row r="18">
      <c r="A18" s="5" t="inlineStr">
        <is>
          <t>T-115</t>
        </is>
      </c>
      <c r="B18" s="6" t="inlineStr">
        <is>
          <t>Lumen Architects</t>
        </is>
      </c>
      <c r="C18" s="5" t="inlineStr">
        <is>
          <t>Carla</t>
        </is>
      </c>
      <c r="D18" s="5" t="inlineStr">
        <is>
          <t>Not Started</t>
        </is>
      </c>
      <c r="E18" s="5" t="inlineStr">
        <is>
          <t>High</t>
        </is>
      </c>
      <c r="F18" s="5" t="n">
        <v>7</v>
      </c>
    </row>
    <row r="19">
      <c r="A19" s="5" t="inlineStr">
        <is>
          <t>T-116</t>
        </is>
      </c>
      <c r="B19" s="6" t="inlineStr">
        <is>
          <t>Northwind Dental</t>
        </is>
      </c>
      <c r="C19" s="5" t="inlineStr">
        <is>
          <t>Ben</t>
        </is>
      </c>
      <c r="D19" s="5" t="inlineStr">
        <is>
          <t>In Progress</t>
        </is>
      </c>
      <c r="E19" s="5" t="inlineStr">
        <is>
          <t>Medium</t>
        </is>
      </c>
      <c r="F19" s="5" t="n">
        <v>13</v>
      </c>
    </row>
    <row r="20">
      <c r="A20" s="5" t="inlineStr">
        <is>
          <t>T-117</t>
        </is>
      </c>
      <c r="B20" s="6" t="inlineStr">
        <is>
          <t>Summit Logistics</t>
        </is>
      </c>
      <c r="C20" s="5" t="inlineStr">
        <is>
          <t>Carla</t>
        </is>
      </c>
      <c r="D20" s="5" t="inlineStr">
        <is>
          <t>Done</t>
        </is>
      </c>
      <c r="E20" s="5" t="inlineStr">
        <is>
          <t>Low</t>
        </is>
      </c>
      <c r="F20" s="5" t="n">
        <v>5</v>
      </c>
    </row>
    <row r="21">
      <c r="A21" s="5" t="inlineStr">
        <is>
          <t>T-118</t>
        </is>
      </c>
      <c r="B21" s="6" t="inlineStr">
        <is>
          <t>Cedar &amp; Pine</t>
        </is>
      </c>
      <c r="C21" s="5" t="inlineStr">
        <is>
          <t>Ana</t>
        </is>
      </c>
      <c r="D21" s="5" t="inlineStr">
        <is>
          <t>Not Started</t>
        </is>
      </c>
      <c r="E21" s="5" t="inlineStr">
        <is>
          <t>Medium</t>
        </is>
      </c>
      <c r="F21" s="5" t="n">
        <v>19</v>
      </c>
    </row>
    <row r="22">
      <c r="A22" s="5" t="inlineStr">
        <is>
          <t>T-119</t>
        </is>
      </c>
      <c r="B22" s="6" t="inlineStr">
        <is>
          <t>Brightside Cafe</t>
        </is>
      </c>
      <c r="C22" s="5" t="inlineStr">
        <is>
          <t>Ana</t>
        </is>
      </c>
      <c r="D22" s="5" t="inlineStr">
        <is>
          <t>In Progress</t>
        </is>
      </c>
      <c r="E22" s="5" t="inlineStr">
        <is>
          <t>High</t>
        </is>
      </c>
      <c r="F22" s="5" t="n">
        <v>22</v>
      </c>
    </row>
    <row r="23">
      <c r="A23" s="5" t="inlineStr">
        <is>
          <t>T-120</t>
        </is>
      </c>
      <c r="B23" s="6" t="inlineStr">
        <is>
          <t>Harbor Fitness</t>
        </is>
      </c>
      <c r="C23" s="5" t="inlineStr">
        <is>
          <t>Carla</t>
        </is>
      </c>
      <c r="D23" s="5" t="inlineStr">
        <is>
          <t>Cancelled</t>
        </is>
      </c>
      <c r="E23" s="5" t="inlineStr">
        <is>
          <t>Medium</t>
        </is>
      </c>
      <c r="F23" s="5" t="n">
        <v>3</v>
      </c>
    </row>
    <row r="24">
      <c r="A24" s="11" t="inlineStr">
        <is>
          <t>Total</t>
        </is>
      </c>
      <c r="B24" s="11" t="str">
        <f>COUNTA(A4:A23)&amp;" tasks"</f>
        <v>20 tasks</v>
      </c>
      <c r="F24" s="12">
        <f>SUM(F4:F23)</f>
        <v>258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COUNTIFS with Multiple Criteria in the Same Column (OR logic)</t>
        </is>
      </c>
    </row>
    <row r="2">
      <c r="A2" s="13" t="inlineStr">
        <is>
          <t>Works in Excel 2010 and later, Microsoft 365 and Excel for the web. Yellow cells are inputs.</t>
        </is>
      </c>
    </row>
    <row r="4">
      <c r="A4" s="14" t="inlineStr">
        <is>
          <t>Cell</t>
        </is>
      </c>
      <c r="B4" s="14" t="inlineStr">
        <is>
          <t>Formula</t>
        </is>
      </c>
      <c r="C4" s="14" t="inlineStr">
        <is>
          <t>What it does</t>
        </is>
      </c>
    </row>
    <row r="5">
      <c r="A5" s="15" t="inlineStr">
        <is>
          <t>I3</t>
        </is>
      </c>
      <c r="B5" s="16" t="inlineStr">
        <is>
          <t>=COUNTIFS($D$4:$D$23,"Not Started",$D$4:$D$23,"In Progress")</t>
        </is>
      </c>
      <c r="C5" s="15" t="inlineStr">
        <is>
          <t>WRONG for OR: COUNTIFS joins criteria with AND, and no cell can hold both values, so the answer is 0.</t>
        </is>
      </c>
    </row>
    <row r="6">
      <c r="A6" s="15" t="inlineStr">
        <is>
          <t>I4</t>
        </is>
      </c>
      <c r="B6" s="16" t="inlineStr">
        <is>
          <t>=SUM(COUNTIFS($D$4:$D$23,{"Not Started","In Progress"}))</t>
        </is>
      </c>
      <c r="C6" s="15" t="inlineStr">
        <is>
          <t>OR in one column: the array returns one count per status and SUM adds them.</t>
        </is>
      </c>
    </row>
    <row r="7">
      <c r="A7" s="15" t="inlineStr">
        <is>
          <t>I5</t>
        </is>
      </c>
      <c r="B7" s="16" t="inlineStr">
        <is>
          <t>=COUNTIFS($D$4:$D$23,"Not Started")+COUNTIFS($D$4:$D$23,"In Progress")</t>
        </is>
      </c>
      <c r="C7" s="15" t="inlineStr">
        <is>
          <t>Same result, written out. Fine for two or three values.</t>
        </is>
      </c>
    </row>
    <row r="8">
      <c r="A8" s="15" t="inlineStr">
        <is>
          <t>I6</t>
        </is>
      </c>
      <c r="B8" s="16" t="inlineStr">
        <is>
          <t>=SUM(COUNTIFS($D$4:$D$23,{"Not Started","In Progress"},$E$4:$E$23,"High"))</t>
        </is>
      </c>
      <c r="C8" s="15" t="inlineStr">
        <is>
          <t>OR on Status, AND on Priority.</t>
        </is>
      </c>
    </row>
    <row r="9">
      <c r="A9" s="15" t="inlineStr">
        <is>
          <t>I7</t>
        </is>
      </c>
      <c r="B9" s="16" t="inlineStr">
        <is>
          <t>=SUM(COUNTIFS($D$4:$D$23,{"Not Started","In Progress"},$C$4:$C$23,{"Ana";"Ben"}))</t>
        </is>
      </c>
      <c r="C9" s="15" t="inlineStr">
        <is>
          <t>OR on two columns: comma = across, semicolon = down, so Excel counts all 4 status/owner pairs.</t>
        </is>
      </c>
    </row>
    <row r="10">
      <c r="A10" s="15" t="inlineStr">
        <is>
          <t>I8</t>
        </is>
      </c>
      <c r="B10" s="16" t="inlineStr">
        <is>
          <t>=SUMPRODUCT(COUNTIFS($D$4:$D$23,H16:H17))</t>
        </is>
      </c>
      <c r="C10" s="15" t="inlineStr">
        <is>
          <t>Criteria typed in cells. SUMPRODUCT avoids Ctrl+Shift+Enter in older Excel.</t>
        </is>
      </c>
    </row>
    <row r="11">
      <c r="A11" s="15" t="inlineStr">
        <is>
          <t>I9</t>
        </is>
      </c>
      <c r="B11" s="16" t="inlineStr">
        <is>
          <t>=COUNTIFS($F$4:$F$23,"&gt;=10",$F$4:$F$23,"&lt;=20")</t>
        </is>
      </c>
      <c r="C11" s="15" t="inlineStr">
        <is>
          <t>Two criteria on the same column DO work for a numeric range (AND).</t>
        </is>
      </c>
    </row>
    <row r="12">
      <c r="A12" s="15" t="inlineStr">
        <is>
          <t>I10</t>
        </is>
      </c>
      <c r="B12" s="16" t="inlineStr">
        <is>
          <t>=SUMPRODUCT(--((($D$4:$D$23="Not Started")+($D$4:$D$23="In Progress"))&gt;0))</t>
        </is>
      </c>
      <c r="C12" s="15" t="inlineStr">
        <is>
          <t>Independent check of I4.</t>
        </is>
      </c>
    </row>
    <row r="13">
      <c r="A13" s="15" t="inlineStr">
        <is>
          <t>I11</t>
        </is>
      </c>
      <c r="B13" s="16" t="inlineStr">
        <is>
          <t>=SUM(SUMIFS($F$4:$F$23,$D$4:$D$23,{"Not Started","In Progress"}))</t>
        </is>
      </c>
      <c r="C13" s="15" t="inlineStr">
        <is>
          <t>The same OR trick works with SUMIFS: hours on either status.</t>
        </is>
      </c>
    </row>
    <row r="14">
      <c r="A14" s="15" t="inlineStr">
        <is>
          <t>I12</t>
        </is>
      </c>
      <c r="B14" s="16" t="inlineStr">
        <is>
          <t>=COUNTIFS($D$4:$D$23,"&lt;&gt;Done",$D$4:$D$23,"&lt;&gt;Cancelled")</t>
        </is>
      </c>
      <c r="C14" s="15" t="inlineStr">
        <is>
          <t>Exclusions on the same column work as AND: not Done and not Cancelled.</t>
        </is>
      </c>
    </row>
    <row r="15">
      <c r="A15" s="15" t="inlineStr">
        <is>
          <t>I13</t>
        </is>
      </c>
      <c r="B15" s="16" t="inlineStr">
        <is>
          <t>=IF(AND(I4=I5,I4=I10),"Ties","Check")</t>
        </is>
      </c>
      <c r="C15" s="15" t="inlineStr">
        <is>
          <t>Check: the array, the added COUNTIFS and SUMPRODUCT agree.</t>
        </is>
      </c>
    </row>
    <row r="17">
      <c r="A17" s="17" t="inlineStr">
        <is>
          <t>Try it: change H17 to On Hold. I8 now counts Not Started or On Hold (7 tasks).</t>
        </is>
      </c>
    </row>
    <row r="18">
      <c r="A18" s="18" t="inlineStr">
        <is>
          <t>Only list values that cannot both be true for the same row (like two statuses). Otherwise SUM(COUNTIFS(...)) double-counts.</t>
        </is>
      </c>
    </row>
    <row r="20">
      <c r="A20" t="inlineStr">
        <is>
          <t>More free tutorials: https://onexcelstudio.com/excel-tutorials/</t>
        </is>
      </c>
    </row>
    <row r="21">
      <c r="A21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2026-10-11T19:41:53Z</dcterms:created>
  <dcterms:modified xmlns:dcterms="http://purl.org/dc/terms/" xmlns:xsi="http://www.w3.org/2001/XMLSchema-instance" xsi:type="dcterms:W3CDTF">2026-10-11T19:41:53Z</dcterms:modified>
</cp:coreProperties>
</file>